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9015" yWindow="0" windowWidth="17205" windowHeight="15345" activeTab="1"/>
  </bookViews>
  <sheets>
    <sheet name="WO BLDG, RE BLDG, FDK" sheetId="1" r:id="rId1"/>
    <sheet name="Total  Aid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/>
  <c r="B18"/>
  <c r="G18"/>
  <c r="D26"/>
  <c r="B26"/>
  <c r="G26"/>
  <c r="D36"/>
  <c r="B36"/>
  <c r="G36"/>
  <c r="G37"/>
  <c r="C18"/>
  <c r="F18"/>
  <c r="C26"/>
  <c r="F26"/>
  <c r="C36"/>
  <c r="F36"/>
  <c r="F37"/>
  <c r="E18"/>
  <c r="E26"/>
  <c r="E36"/>
  <c r="E37"/>
  <c r="D37"/>
  <c r="C37"/>
  <c r="B37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4"/>
  <c r="F24"/>
  <c r="E24"/>
  <c r="G23"/>
  <c r="F23"/>
  <c r="E23"/>
  <c r="G22"/>
  <c r="F22"/>
  <c r="E22"/>
  <c r="G21"/>
  <c r="F21"/>
  <c r="E21"/>
  <c r="G20"/>
  <c r="F20"/>
  <c r="E20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F5" i="1"/>
  <c r="F6"/>
  <c r="F7"/>
  <c r="F8"/>
  <c r="F9"/>
  <c r="F10"/>
  <c r="F11"/>
  <c r="F12"/>
  <c r="F13"/>
  <c r="F14"/>
  <c r="F15"/>
  <c r="F16"/>
  <c r="F17"/>
  <c r="F18"/>
  <c r="D20"/>
  <c r="C20"/>
  <c r="F20"/>
  <c r="F22"/>
  <c r="F23"/>
  <c r="F24"/>
  <c r="F25"/>
  <c r="F26"/>
  <c r="D28"/>
  <c r="C28"/>
  <c r="F28"/>
  <c r="E5"/>
  <c r="E6"/>
  <c r="E7"/>
  <c r="E8"/>
  <c r="E9"/>
  <c r="E10"/>
  <c r="E11"/>
  <c r="E12"/>
  <c r="E13"/>
  <c r="E14"/>
  <c r="E15"/>
  <c r="E16"/>
  <c r="E17"/>
  <c r="E18"/>
  <c r="B20"/>
  <c r="E20"/>
  <c r="E22"/>
  <c r="E23"/>
  <c r="E24"/>
  <c r="E25"/>
  <c r="E26"/>
  <c r="B28"/>
  <c r="E28"/>
  <c r="F31"/>
  <c r="F32"/>
  <c r="F33"/>
  <c r="F34"/>
  <c r="F35"/>
  <c r="F36"/>
  <c r="F30"/>
  <c r="E31"/>
  <c r="E32"/>
  <c r="E33"/>
  <c r="E34"/>
  <c r="E35"/>
  <c r="E36"/>
  <c r="E30"/>
  <c r="C38"/>
  <c r="C39"/>
  <c r="D38"/>
  <c r="D39"/>
  <c r="E38"/>
  <c r="E39"/>
  <c r="F38"/>
  <c r="F39"/>
  <c r="G5"/>
  <c r="G6"/>
  <c r="G7"/>
  <c r="G8"/>
  <c r="G9"/>
  <c r="G10"/>
  <c r="G11"/>
  <c r="G12"/>
  <c r="G13"/>
  <c r="G14"/>
  <c r="G15"/>
  <c r="G16"/>
  <c r="G17"/>
  <c r="G18"/>
  <c r="G20"/>
  <c r="G22"/>
  <c r="G23"/>
  <c r="G24"/>
  <c r="G25"/>
  <c r="G26"/>
  <c r="G28"/>
  <c r="G30"/>
  <c r="G31"/>
  <c r="G32"/>
  <c r="G33"/>
  <c r="G34"/>
  <c r="G35"/>
  <c r="G36"/>
  <c r="G38"/>
  <c r="G39"/>
  <c r="B38"/>
  <c r="B39"/>
</calcChain>
</file>

<file path=xl/sharedStrings.xml><?xml version="1.0" encoding="utf-8"?>
<sst xmlns="http://schemas.openxmlformats.org/spreadsheetml/2006/main" count="77" uniqueCount="39">
  <si>
    <t>School</t>
  </si>
  <si>
    <t>2013-14 aid</t>
  </si>
  <si>
    <t>2014-15 final</t>
  </si>
  <si>
    <t>Adirondack</t>
  </si>
  <si>
    <t>Camden</t>
  </si>
  <si>
    <t>New Hartford</t>
  </si>
  <si>
    <t>New York Mills</t>
  </si>
  <si>
    <t>Sauquoit Valley</t>
  </si>
  <si>
    <t>Remsen</t>
  </si>
  <si>
    <t>Rome</t>
  </si>
  <si>
    <t>Waterville</t>
  </si>
  <si>
    <t>2014-15 Governor</t>
  </si>
  <si>
    <t>Sherrill</t>
  </si>
  <si>
    <t>Holland Patent</t>
  </si>
  <si>
    <t>Utica</t>
  </si>
  <si>
    <t>Westmoreland</t>
  </si>
  <si>
    <t>Oriskany</t>
  </si>
  <si>
    <t>Whitesboro</t>
  </si>
  <si>
    <t>Oneida County total</t>
  </si>
  <si>
    <t>47th Senate District</t>
  </si>
  <si>
    <t>Copenhagen</t>
  </si>
  <si>
    <t>Harrisville</t>
  </si>
  <si>
    <t>Lowville</t>
  </si>
  <si>
    <t>South Lewis</t>
  </si>
  <si>
    <t>Beaver River</t>
  </si>
  <si>
    <t>Lewis County total</t>
  </si>
  <si>
    <t>Brasher Falls</t>
  </si>
  <si>
    <t>Clifton Fine</t>
  </si>
  <si>
    <t>Massena</t>
  </si>
  <si>
    <t>Norwood Norfolk</t>
  </si>
  <si>
    <t>Potsdam</t>
  </si>
  <si>
    <t>St. Lawrence County total</t>
  </si>
  <si>
    <t>14/15 GOV VS. 13/14</t>
  </si>
  <si>
    <t>14/15 VS 14/15 GOV</t>
  </si>
  <si>
    <t>14/15 VS 13/14</t>
  </si>
  <si>
    <t>Edwards-Knox</t>
  </si>
  <si>
    <t>Colton Pierrepont</t>
  </si>
  <si>
    <t>Totals</t>
  </si>
  <si>
    <t>WITHOUT BLDG, RE BLDG, FDK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</si>
</sst>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8" fontId="0" fillId="0" borderId="0" xfId="0" applyNumberFormat="1"/>
    <xf numFmtId="38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A40" sqref="A40"/>
    </sheetView>
  </sheetViews>
  <sheetFormatPr defaultColWidth="8.85546875" defaultRowHeight="12.75"/>
  <cols>
    <col min="1" max="1" width="24.85546875" bestFit="1" customWidth="1"/>
    <col min="2" max="2" width="14.42578125" bestFit="1" customWidth="1"/>
    <col min="3" max="3" width="16.7109375" bestFit="1" customWidth="1"/>
    <col min="4" max="4" width="11.42578125" bestFit="1" customWidth="1"/>
    <col min="5" max="5" width="19.42578125" bestFit="1" customWidth="1"/>
    <col min="6" max="6" width="18.85546875" bestFit="1" customWidth="1"/>
    <col min="7" max="7" width="14" bestFit="1" customWidth="1"/>
  </cols>
  <sheetData>
    <row r="1" spans="1:7">
      <c r="A1" s="1" t="s">
        <v>19</v>
      </c>
    </row>
    <row r="2" spans="1:7">
      <c r="A2" s="4" t="s">
        <v>38</v>
      </c>
    </row>
    <row r="3" spans="1:7">
      <c r="A3" s="4"/>
    </row>
    <row r="4" spans="1:7">
      <c r="A4" s="1" t="s">
        <v>0</v>
      </c>
      <c r="B4" s="1" t="s">
        <v>1</v>
      </c>
      <c r="C4" s="1" t="s">
        <v>11</v>
      </c>
      <c r="D4" s="1" t="s">
        <v>2</v>
      </c>
      <c r="E4" s="1" t="s">
        <v>32</v>
      </c>
      <c r="F4" s="1" t="s">
        <v>33</v>
      </c>
      <c r="G4" s="1" t="s">
        <v>34</v>
      </c>
    </row>
    <row r="5" spans="1:7">
      <c r="A5" t="s">
        <v>3</v>
      </c>
      <c r="B5" s="2">
        <v>12753333</v>
      </c>
      <c r="C5" s="2">
        <v>12906438</v>
      </c>
      <c r="D5" s="2">
        <v>13330494</v>
      </c>
      <c r="E5" s="2">
        <f>C5-B5</f>
        <v>153105</v>
      </c>
      <c r="F5" s="2">
        <f>D5-C5</f>
        <v>424056</v>
      </c>
      <c r="G5" s="2">
        <f>D5-B5</f>
        <v>577161</v>
      </c>
    </row>
    <row r="6" spans="1:7">
      <c r="A6" t="s">
        <v>4</v>
      </c>
      <c r="B6" s="2">
        <v>26434580</v>
      </c>
      <c r="C6" s="2">
        <v>27248914</v>
      </c>
      <c r="D6" s="2">
        <v>27934991</v>
      </c>
      <c r="E6" s="2">
        <f>C6-B6</f>
        <v>814334</v>
      </c>
      <c r="F6" s="2">
        <f>D6-C6</f>
        <v>686077</v>
      </c>
      <c r="G6" s="2">
        <f t="shared" ref="G6:G18" si="0">D6-B6</f>
        <v>1500411</v>
      </c>
    </row>
    <row r="7" spans="1:7">
      <c r="A7" t="s">
        <v>5</v>
      </c>
      <c r="B7" s="2">
        <v>9691359</v>
      </c>
      <c r="C7" s="2">
        <v>9724785</v>
      </c>
      <c r="D7" s="2">
        <v>9997881</v>
      </c>
      <c r="E7" s="2">
        <f>C7-B7</f>
        <v>33426</v>
      </c>
      <c r="F7" s="2">
        <f>D7-C7</f>
        <v>273096</v>
      </c>
      <c r="G7" s="2">
        <f t="shared" si="0"/>
        <v>306522</v>
      </c>
    </row>
    <row r="8" spans="1:7">
      <c r="A8" t="s">
        <v>6</v>
      </c>
      <c r="B8" s="2">
        <v>3063319</v>
      </c>
      <c r="C8" s="2">
        <v>3154512</v>
      </c>
      <c r="D8" s="2">
        <v>3235774</v>
      </c>
      <c r="E8" s="2">
        <f>C8-B8</f>
        <v>91193</v>
      </c>
      <c r="F8" s="2">
        <f>D8-C8</f>
        <v>81262</v>
      </c>
      <c r="G8" s="2">
        <f t="shared" si="0"/>
        <v>172455</v>
      </c>
    </row>
    <row r="9" spans="1:7">
      <c r="A9" t="s">
        <v>7</v>
      </c>
      <c r="B9" s="2">
        <v>9019186</v>
      </c>
      <c r="C9" s="2">
        <v>9260250</v>
      </c>
      <c r="D9" s="2">
        <v>9502090</v>
      </c>
      <c r="E9" s="2">
        <f>C9-B9</f>
        <v>241064</v>
      </c>
      <c r="F9" s="2">
        <f>D9-C9</f>
        <v>241840</v>
      </c>
      <c r="G9" s="2">
        <f t="shared" si="0"/>
        <v>482904</v>
      </c>
    </row>
    <row r="10" spans="1:7">
      <c r="A10" t="s">
        <v>8</v>
      </c>
      <c r="B10" s="2">
        <v>5261876</v>
      </c>
      <c r="C10" s="2">
        <v>5405029</v>
      </c>
      <c r="D10" s="2">
        <v>5729240</v>
      </c>
      <c r="E10" s="2">
        <f>C10-B10</f>
        <v>143153</v>
      </c>
      <c r="F10" s="2">
        <f>D10-C10</f>
        <v>324211</v>
      </c>
      <c r="G10" s="2">
        <f t="shared" si="0"/>
        <v>467364</v>
      </c>
    </row>
    <row r="11" spans="1:7">
      <c r="A11" t="s">
        <v>9</v>
      </c>
      <c r="B11" s="2">
        <v>56138677</v>
      </c>
      <c r="C11" s="2">
        <v>56956281</v>
      </c>
      <c r="D11" s="2">
        <v>57955281</v>
      </c>
      <c r="E11" s="2">
        <f>C11-B11</f>
        <v>817604</v>
      </c>
      <c r="F11" s="2">
        <f>D11-C11</f>
        <v>999000</v>
      </c>
      <c r="G11" s="2">
        <f t="shared" si="0"/>
        <v>1816604</v>
      </c>
    </row>
    <row r="12" spans="1:7">
      <c r="A12" t="s">
        <v>10</v>
      </c>
      <c r="B12" s="2">
        <v>8722916</v>
      </c>
      <c r="C12" s="2">
        <v>8882338</v>
      </c>
      <c r="D12" s="2">
        <v>9130804</v>
      </c>
      <c r="E12" s="2">
        <f>C12-B12</f>
        <v>159422</v>
      </c>
      <c r="F12" s="2">
        <f>D12-C12</f>
        <v>248466</v>
      </c>
      <c r="G12" s="2">
        <f t="shared" si="0"/>
        <v>407888</v>
      </c>
    </row>
    <row r="13" spans="1:7">
      <c r="A13" t="s">
        <v>12</v>
      </c>
      <c r="B13" s="2">
        <v>14511148</v>
      </c>
      <c r="C13" s="2">
        <v>14647526</v>
      </c>
      <c r="D13" s="2">
        <v>15126471</v>
      </c>
      <c r="E13" s="2">
        <f>C13-B13</f>
        <v>136378</v>
      </c>
      <c r="F13" s="2">
        <f>D13-C13</f>
        <v>478945</v>
      </c>
      <c r="G13" s="2">
        <f t="shared" si="0"/>
        <v>615323</v>
      </c>
    </row>
    <row r="14" spans="1:7">
      <c r="A14" t="s">
        <v>13</v>
      </c>
      <c r="B14" s="2">
        <v>12401638</v>
      </c>
      <c r="C14" s="2">
        <v>12589296</v>
      </c>
      <c r="D14" s="2">
        <v>13044574</v>
      </c>
      <c r="E14" s="2">
        <f>C14-B14</f>
        <v>187658</v>
      </c>
      <c r="F14" s="2">
        <f>D14-C14</f>
        <v>455278</v>
      </c>
      <c r="G14" s="2">
        <f t="shared" si="0"/>
        <v>642936</v>
      </c>
    </row>
    <row r="15" spans="1:7">
      <c r="A15" t="s">
        <v>14</v>
      </c>
      <c r="B15" s="2">
        <v>92197209</v>
      </c>
      <c r="C15" s="2">
        <v>94641594</v>
      </c>
      <c r="D15" s="2">
        <v>99196680</v>
      </c>
      <c r="E15" s="2">
        <f>C15-B15</f>
        <v>2444385</v>
      </c>
      <c r="F15" s="2">
        <f>D15-C15</f>
        <v>4555086</v>
      </c>
      <c r="G15" s="2">
        <f t="shared" si="0"/>
        <v>6999471</v>
      </c>
    </row>
    <row r="16" spans="1:7">
      <c r="A16" t="s">
        <v>15</v>
      </c>
      <c r="B16" s="2">
        <v>8225730</v>
      </c>
      <c r="C16" s="2">
        <v>8368908</v>
      </c>
      <c r="D16" s="2">
        <v>9206224</v>
      </c>
      <c r="E16" s="2">
        <f>C16-B16</f>
        <v>143178</v>
      </c>
      <c r="F16" s="2">
        <f>D16-C16</f>
        <v>837316</v>
      </c>
      <c r="G16" s="2">
        <f t="shared" si="0"/>
        <v>980494</v>
      </c>
    </row>
    <row r="17" spans="1:7">
      <c r="A17" t="s">
        <v>16</v>
      </c>
      <c r="B17" s="2">
        <v>5514523</v>
      </c>
      <c r="C17" s="2">
        <v>5663532</v>
      </c>
      <c r="D17" s="2">
        <v>5822441</v>
      </c>
      <c r="E17" s="2">
        <f>C17-B17</f>
        <v>149009</v>
      </c>
      <c r="F17" s="2">
        <f>D17-C17</f>
        <v>158909</v>
      </c>
      <c r="G17" s="2">
        <f t="shared" si="0"/>
        <v>307918</v>
      </c>
    </row>
    <row r="18" spans="1:7">
      <c r="A18" t="s">
        <v>17</v>
      </c>
      <c r="B18" s="2">
        <v>20275210</v>
      </c>
      <c r="C18" s="2">
        <v>20733591</v>
      </c>
      <c r="D18" s="2">
        <v>21435320</v>
      </c>
      <c r="E18" s="2">
        <f>C18-B18</f>
        <v>458381</v>
      </c>
      <c r="F18" s="2">
        <f>D18-C18</f>
        <v>701729</v>
      </c>
      <c r="G18" s="2">
        <f t="shared" si="0"/>
        <v>1160110</v>
      </c>
    </row>
    <row r="19" spans="1:7">
      <c r="B19" s="2"/>
      <c r="C19" s="2"/>
      <c r="D19" s="2"/>
      <c r="E19" s="2"/>
      <c r="F19" s="2"/>
      <c r="G19" s="2"/>
    </row>
    <row r="20" spans="1:7">
      <c r="A20" s="1" t="s">
        <v>18</v>
      </c>
      <c r="B20" s="3">
        <f>SUM(B5:B18)</f>
        <v>284210704</v>
      </c>
      <c r="C20" s="3">
        <f>SUM(C5:C18)</f>
        <v>290182994</v>
      </c>
      <c r="D20" s="3">
        <f>SUM(D5:D18)</f>
        <v>300648265</v>
      </c>
      <c r="E20" s="2">
        <f>C20-B20</f>
        <v>5972290</v>
      </c>
      <c r="F20" s="2">
        <f>D20-C20</f>
        <v>10465271</v>
      </c>
      <c r="G20" s="3">
        <f>SUM(G5:G18)</f>
        <v>16437561</v>
      </c>
    </row>
    <row r="21" spans="1:7">
      <c r="B21" s="2"/>
      <c r="C21" s="2"/>
      <c r="D21" s="2"/>
      <c r="E21" s="2"/>
      <c r="F21" s="2"/>
      <c r="G21" s="2"/>
    </row>
    <row r="22" spans="1:7">
      <c r="A22" t="s">
        <v>20</v>
      </c>
      <c r="B22" s="2">
        <v>5824012</v>
      </c>
      <c r="C22" s="2">
        <v>5963705</v>
      </c>
      <c r="D22" s="2">
        <v>6103271</v>
      </c>
      <c r="E22" s="2">
        <f>C22-B22</f>
        <v>139693</v>
      </c>
      <c r="F22" s="2">
        <f>D22-C22</f>
        <v>139566</v>
      </c>
      <c r="G22" s="2">
        <f>D22-B22</f>
        <v>279259</v>
      </c>
    </row>
    <row r="23" spans="1:7">
      <c r="A23" t="s">
        <v>21</v>
      </c>
      <c r="B23" s="2">
        <v>4216731</v>
      </c>
      <c r="C23" s="2">
        <v>4443936</v>
      </c>
      <c r="D23" s="2">
        <v>4513080</v>
      </c>
      <c r="E23" s="2">
        <f>C23-B23</f>
        <v>227205</v>
      </c>
      <c r="F23" s="2">
        <f>D23-C23</f>
        <v>69144</v>
      </c>
      <c r="G23" s="2">
        <f t="shared" ref="G23:G26" si="1">D23-B23</f>
        <v>296349</v>
      </c>
    </row>
    <row r="24" spans="1:7">
      <c r="A24" t="s">
        <v>22</v>
      </c>
      <c r="B24" s="2">
        <v>13163534</v>
      </c>
      <c r="C24" s="2">
        <v>13326044</v>
      </c>
      <c r="D24" s="2">
        <v>13786683</v>
      </c>
      <c r="E24" s="2">
        <f>C24-B24</f>
        <v>162510</v>
      </c>
      <c r="F24" s="2">
        <f>D24-C24</f>
        <v>460639</v>
      </c>
      <c r="G24" s="2">
        <f t="shared" si="1"/>
        <v>623149</v>
      </c>
    </row>
    <row r="25" spans="1:7">
      <c r="A25" t="s">
        <v>23</v>
      </c>
      <c r="B25" s="2">
        <v>11762957</v>
      </c>
      <c r="C25" s="2">
        <v>12042813</v>
      </c>
      <c r="D25" s="2">
        <v>12379366</v>
      </c>
      <c r="E25" s="2">
        <f>C25-B25</f>
        <v>279856</v>
      </c>
      <c r="F25" s="2">
        <f>D25-C25</f>
        <v>336553</v>
      </c>
      <c r="G25" s="2">
        <f t="shared" si="1"/>
        <v>616409</v>
      </c>
    </row>
    <row r="26" spans="1:7">
      <c r="A26" t="s">
        <v>24</v>
      </c>
      <c r="B26" s="2">
        <v>7571586</v>
      </c>
      <c r="C26" s="2">
        <v>7830044</v>
      </c>
      <c r="D26" s="2">
        <v>8347834</v>
      </c>
      <c r="E26" s="2">
        <f>C26-B26</f>
        <v>258458</v>
      </c>
      <c r="F26" s="2">
        <f>D26-C26</f>
        <v>517790</v>
      </c>
      <c r="G26" s="2">
        <f t="shared" si="1"/>
        <v>776248</v>
      </c>
    </row>
    <row r="27" spans="1:7">
      <c r="B27" s="2"/>
      <c r="C27" s="2"/>
      <c r="D27" s="2"/>
      <c r="E27" s="2"/>
      <c r="F27" s="2"/>
      <c r="G27" s="2"/>
    </row>
    <row r="28" spans="1:7">
      <c r="A28" s="1" t="s">
        <v>25</v>
      </c>
      <c r="B28" s="3">
        <f>SUM(B22:B26)</f>
        <v>42538820</v>
      </c>
      <c r="C28" s="3">
        <f>SUM(C22:C26)</f>
        <v>43606542</v>
      </c>
      <c r="D28" s="3">
        <f>SUM(D22:D26)</f>
        <v>45130234</v>
      </c>
      <c r="E28" s="2">
        <f>C28-B28</f>
        <v>1067722</v>
      </c>
      <c r="F28" s="2">
        <f>D28-C28</f>
        <v>1523692</v>
      </c>
      <c r="G28" s="3">
        <f>SUM(G22:G26)</f>
        <v>2591414</v>
      </c>
    </row>
    <row r="29" spans="1:7">
      <c r="B29" s="2"/>
      <c r="C29" s="2"/>
      <c r="D29" s="2"/>
      <c r="E29" s="2"/>
      <c r="F29" s="2"/>
      <c r="G29" s="2"/>
    </row>
    <row r="30" spans="1:7">
      <c r="A30" t="s">
        <v>26</v>
      </c>
      <c r="B30" s="2">
        <v>11815534</v>
      </c>
      <c r="C30" s="2">
        <v>12271524</v>
      </c>
      <c r="D30" s="2">
        <v>12759070</v>
      </c>
      <c r="E30" s="2">
        <f>C30-B30</f>
        <v>455990</v>
      </c>
      <c r="F30" s="2">
        <f>D30-C30</f>
        <v>487546</v>
      </c>
      <c r="G30" s="2">
        <f>D30-B30</f>
        <v>943536</v>
      </c>
    </row>
    <row r="31" spans="1:7">
      <c r="A31" t="s">
        <v>27</v>
      </c>
      <c r="B31" s="2">
        <v>3917708</v>
      </c>
      <c r="C31" s="2">
        <v>3988814</v>
      </c>
      <c r="D31" s="2">
        <v>4090355</v>
      </c>
      <c r="E31" s="2">
        <f t="shared" ref="E31:E36" si="2">C31-B31</f>
        <v>71106</v>
      </c>
      <c r="F31" s="2">
        <f t="shared" ref="F31:F36" si="3">D31-C31</f>
        <v>101541</v>
      </c>
      <c r="G31" s="2">
        <f t="shared" ref="G31:G36" si="4">D31-B31</f>
        <v>172647</v>
      </c>
    </row>
    <row r="32" spans="1:7">
      <c r="A32" t="s">
        <v>36</v>
      </c>
      <c r="B32" s="2">
        <v>1913866</v>
      </c>
      <c r="C32" s="2">
        <v>2022785</v>
      </c>
      <c r="D32" s="2">
        <v>2079761</v>
      </c>
      <c r="E32" s="2">
        <f t="shared" si="2"/>
        <v>108919</v>
      </c>
      <c r="F32" s="2">
        <f t="shared" si="3"/>
        <v>56976</v>
      </c>
      <c r="G32" s="2">
        <f t="shared" si="4"/>
        <v>165895</v>
      </c>
    </row>
    <row r="33" spans="1:7">
      <c r="A33" t="s">
        <v>35</v>
      </c>
      <c r="B33" s="2">
        <v>8481115</v>
      </c>
      <c r="C33" s="2">
        <v>8854495</v>
      </c>
      <c r="D33" s="2">
        <v>8992433</v>
      </c>
      <c r="E33" s="2">
        <f t="shared" si="2"/>
        <v>373380</v>
      </c>
      <c r="F33" s="2">
        <f t="shared" si="3"/>
        <v>137938</v>
      </c>
      <c r="G33" s="2">
        <f t="shared" si="4"/>
        <v>511318</v>
      </c>
    </row>
    <row r="34" spans="1:7">
      <c r="A34" t="s">
        <v>28</v>
      </c>
      <c r="B34" s="2">
        <v>22220193</v>
      </c>
      <c r="C34" s="2">
        <v>22837480</v>
      </c>
      <c r="D34" s="2">
        <v>23491130</v>
      </c>
      <c r="E34" s="2">
        <f t="shared" si="2"/>
        <v>617287</v>
      </c>
      <c r="F34" s="2">
        <f t="shared" si="3"/>
        <v>653650</v>
      </c>
      <c r="G34" s="2">
        <f t="shared" si="4"/>
        <v>1270937</v>
      </c>
    </row>
    <row r="35" spans="1:7">
      <c r="A35" t="s">
        <v>29</v>
      </c>
      <c r="B35" s="2">
        <v>11454297</v>
      </c>
      <c r="C35" s="2">
        <v>11677370</v>
      </c>
      <c r="D35" s="2">
        <v>11989924</v>
      </c>
      <c r="E35" s="2">
        <f t="shared" si="2"/>
        <v>223073</v>
      </c>
      <c r="F35" s="2">
        <f t="shared" si="3"/>
        <v>312554</v>
      </c>
      <c r="G35" s="2">
        <f t="shared" si="4"/>
        <v>535627</v>
      </c>
    </row>
    <row r="36" spans="1:7">
      <c r="A36" t="s">
        <v>30</v>
      </c>
      <c r="B36" s="2">
        <v>11208383</v>
      </c>
      <c r="C36" s="2">
        <v>11443012</v>
      </c>
      <c r="D36" s="2">
        <v>11712962</v>
      </c>
      <c r="E36" s="2">
        <f t="shared" si="2"/>
        <v>234629</v>
      </c>
      <c r="F36" s="2">
        <f t="shared" si="3"/>
        <v>269950</v>
      </c>
      <c r="G36" s="2">
        <f t="shared" si="4"/>
        <v>504579</v>
      </c>
    </row>
    <row r="37" spans="1:7">
      <c r="B37" s="2"/>
      <c r="C37" s="2"/>
      <c r="D37" s="2"/>
      <c r="E37" s="2"/>
      <c r="F37" s="2"/>
      <c r="G37" s="2"/>
    </row>
    <row r="38" spans="1:7">
      <c r="A38" s="1" t="s">
        <v>31</v>
      </c>
      <c r="B38" s="3">
        <f>SUM(B30:B36)</f>
        <v>71011096</v>
      </c>
      <c r="C38" s="3">
        <f t="shared" ref="C38:G38" si="5">SUM(C30:C36)</f>
        <v>73095480</v>
      </c>
      <c r="D38" s="3">
        <f t="shared" si="5"/>
        <v>75115635</v>
      </c>
      <c r="E38" s="3">
        <f t="shared" si="5"/>
        <v>2084384</v>
      </c>
      <c r="F38" s="3">
        <f t="shared" si="5"/>
        <v>2020155</v>
      </c>
      <c r="G38" s="3">
        <f t="shared" si="5"/>
        <v>4104539</v>
      </c>
    </row>
    <row r="39" spans="1:7">
      <c r="A39" s="1" t="s">
        <v>37</v>
      </c>
      <c r="B39" s="3">
        <f>SUM(B20+B28+B38)</f>
        <v>397760620</v>
      </c>
      <c r="C39" s="3">
        <f t="shared" ref="C39:G39" si="6">SUM(C20+C28+C38)</f>
        <v>406885016</v>
      </c>
      <c r="D39" s="3">
        <f t="shared" si="6"/>
        <v>420894134</v>
      </c>
      <c r="E39" s="3">
        <f t="shared" si="6"/>
        <v>9124396</v>
      </c>
      <c r="F39" s="3">
        <f t="shared" si="6"/>
        <v>14009118</v>
      </c>
      <c r="G39" s="3">
        <f t="shared" si="6"/>
        <v>23133514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B45" sqref="B45"/>
    </sheetView>
  </sheetViews>
  <sheetFormatPr defaultColWidth="8.85546875" defaultRowHeight="12.75"/>
  <cols>
    <col min="1" max="1" width="24.85546875" bestFit="1" customWidth="1"/>
    <col min="2" max="2" width="11.7109375" bestFit="1" customWidth="1"/>
    <col min="3" max="3" width="15.5703125" bestFit="1" customWidth="1"/>
    <col min="4" max="4" width="11.7109375" bestFit="1" customWidth="1"/>
    <col min="5" max="5" width="19.42578125" bestFit="1" customWidth="1"/>
    <col min="6" max="6" width="18.85546875" bestFit="1" customWidth="1"/>
    <col min="7" max="7" width="14" bestFit="1" customWidth="1"/>
  </cols>
  <sheetData>
    <row r="1" spans="1:7">
      <c r="A1" s="1" t="s">
        <v>19</v>
      </c>
    </row>
    <row r="2" spans="1:7">
      <c r="A2" t="s">
        <v>0</v>
      </c>
      <c r="B2" t="s">
        <v>1</v>
      </c>
      <c r="C2" t="s">
        <v>11</v>
      </c>
      <c r="D2" t="s">
        <v>2</v>
      </c>
      <c r="E2" t="s">
        <v>32</v>
      </c>
      <c r="F2" t="s">
        <v>33</v>
      </c>
      <c r="G2" t="s">
        <v>34</v>
      </c>
    </row>
    <row r="3" spans="1:7">
      <c r="A3" t="s">
        <v>3</v>
      </c>
      <c r="B3" s="2">
        <v>15382432</v>
      </c>
      <c r="C3" s="2">
        <v>15561156</v>
      </c>
      <c r="D3" s="2">
        <v>15985212</v>
      </c>
      <c r="E3" s="2">
        <f>C3-B3</f>
        <v>178724</v>
      </c>
      <c r="F3" s="2">
        <f>D3-C3</f>
        <v>424056</v>
      </c>
      <c r="G3" s="2">
        <f>D3-B3</f>
        <v>602780</v>
      </c>
    </row>
    <row r="4" spans="1:7">
      <c r="A4" t="s">
        <v>4</v>
      </c>
      <c r="B4" s="2">
        <v>32875890</v>
      </c>
      <c r="C4" s="2">
        <v>32776951</v>
      </c>
      <c r="D4" s="2">
        <v>33463028</v>
      </c>
      <c r="E4" s="2">
        <f>C4-B4</f>
        <v>-98939</v>
      </c>
      <c r="F4" s="2">
        <f>D4-C4</f>
        <v>686077</v>
      </c>
      <c r="G4" s="2">
        <f>D4-B4</f>
        <v>587138</v>
      </c>
    </row>
    <row r="5" spans="1:7">
      <c r="A5" t="s">
        <v>5</v>
      </c>
      <c r="B5" s="2">
        <v>12624457</v>
      </c>
      <c r="C5" s="2">
        <v>12678032</v>
      </c>
      <c r="D5" s="2">
        <v>12951128</v>
      </c>
      <c r="E5" s="2">
        <f>C5-B5</f>
        <v>53575</v>
      </c>
      <c r="F5" s="2">
        <f>D5-C5</f>
        <v>273096</v>
      </c>
      <c r="G5" s="2">
        <f>D5-B5</f>
        <v>326671</v>
      </c>
    </row>
    <row r="6" spans="1:7">
      <c r="A6" t="s">
        <v>6</v>
      </c>
      <c r="B6" s="2">
        <v>3633518</v>
      </c>
      <c r="C6" s="2">
        <v>3719500</v>
      </c>
      <c r="D6" s="2">
        <v>3800762</v>
      </c>
      <c r="E6" s="2">
        <f>C6-B6</f>
        <v>85982</v>
      </c>
      <c r="F6" s="2">
        <f>D6-C6</f>
        <v>81262</v>
      </c>
      <c r="G6" s="2">
        <f>D6-B6</f>
        <v>167244</v>
      </c>
    </row>
    <row r="7" spans="1:7">
      <c r="A7" t="s">
        <v>7</v>
      </c>
      <c r="B7" s="2">
        <v>10791202</v>
      </c>
      <c r="C7" s="2">
        <v>10929501</v>
      </c>
      <c r="D7" s="2">
        <v>11171601</v>
      </c>
      <c r="E7" s="2">
        <f>C7-B7</f>
        <v>138299</v>
      </c>
      <c r="F7" s="2">
        <f>D7-C7</f>
        <v>242100</v>
      </c>
      <c r="G7" s="2">
        <f>D7-B7</f>
        <v>380399</v>
      </c>
    </row>
    <row r="8" spans="1:7">
      <c r="A8" t="s">
        <v>8</v>
      </c>
      <c r="B8" s="2">
        <v>5663470</v>
      </c>
      <c r="C8" s="2">
        <v>5733970</v>
      </c>
      <c r="D8" s="2">
        <v>6058181</v>
      </c>
      <c r="E8" s="2">
        <f>C8-B8</f>
        <v>70500</v>
      </c>
      <c r="F8" s="2">
        <f>D8-C8</f>
        <v>324211</v>
      </c>
      <c r="G8" s="2">
        <f>D8-B8</f>
        <v>394711</v>
      </c>
    </row>
    <row r="9" spans="1:7">
      <c r="A9" t="s">
        <v>9</v>
      </c>
      <c r="B9" s="2">
        <v>64393339</v>
      </c>
      <c r="C9" s="2">
        <v>66419318</v>
      </c>
      <c r="D9" s="2">
        <v>67486361</v>
      </c>
      <c r="E9" s="2">
        <f>C9-B9</f>
        <v>2025979</v>
      </c>
      <c r="F9" s="2">
        <f>D9-C9</f>
        <v>1067043</v>
      </c>
      <c r="G9" s="2">
        <f>D9-B9</f>
        <v>3093022</v>
      </c>
    </row>
    <row r="10" spans="1:7">
      <c r="A10" t="s">
        <v>10</v>
      </c>
      <c r="B10" s="2">
        <v>10326647</v>
      </c>
      <c r="C10" s="2">
        <v>10396107</v>
      </c>
      <c r="D10" s="2">
        <v>10644573</v>
      </c>
      <c r="E10" s="2">
        <f>C10-B10</f>
        <v>69460</v>
      </c>
      <c r="F10" s="2">
        <f>D10-C10</f>
        <v>248466</v>
      </c>
      <c r="G10" s="2">
        <f>D10-B10</f>
        <v>317926</v>
      </c>
    </row>
    <row r="11" spans="1:7">
      <c r="A11" t="s">
        <v>12</v>
      </c>
      <c r="B11" s="2">
        <v>16785932</v>
      </c>
      <c r="C11" s="2">
        <v>16917086</v>
      </c>
      <c r="D11" s="2">
        <v>17396031</v>
      </c>
      <c r="E11" s="2">
        <f>C11-B11</f>
        <v>131154</v>
      </c>
      <c r="F11" s="2">
        <f>D11-C11</f>
        <v>478945</v>
      </c>
      <c r="G11" s="2">
        <f>D11-B11</f>
        <v>610099</v>
      </c>
    </row>
    <row r="12" spans="1:7">
      <c r="A12" t="s">
        <v>13</v>
      </c>
      <c r="B12" s="2">
        <v>14532278</v>
      </c>
      <c r="C12" s="2">
        <v>14830652</v>
      </c>
      <c r="D12" s="2">
        <v>15285930</v>
      </c>
      <c r="E12" s="2">
        <f>C12-B12</f>
        <v>298374</v>
      </c>
      <c r="F12" s="2">
        <f>D12-C12</f>
        <v>455278</v>
      </c>
      <c r="G12" s="2">
        <f>D12-B12</f>
        <v>753652</v>
      </c>
    </row>
    <row r="13" spans="1:7">
      <c r="A13" t="s">
        <v>14</v>
      </c>
      <c r="B13" s="2">
        <v>101367659</v>
      </c>
      <c r="C13" s="2">
        <v>105452454</v>
      </c>
      <c r="D13" s="2">
        <v>110007540</v>
      </c>
      <c r="E13" s="2">
        <f>C13-B13</f>
        <v>4084795</v>
      </c>
      <c r="F13" s="2">
        <f>D13-C13</f>
        <v>4555086</v>
      </c>
      <c r="G13" s="2">
        <f>D13-B13</f>
        <v>8639881</v>
      </c>
    </row>
    <row r="14" spans="1:7">
      <c r="A14" t="s">
        <v>15</v>
      </c>
      <c r="B14" s="2">
        <v>9206224</v>
      </c>
      <c r="C14" s="2">
        <v>9566486</v>
      </c>
      <c r="D14" s="2">
        <v>9817085</v>
      </c>
      <c r="E14" s="2">
        <f>C14-B14</f>
        <v>360262</v>
      </c>
      <c r="F14" s="2">
        <f>D14-C14</f>
        <v>250599</v>
      </c>
      <c r="G14" s="2">
        <f>D14-B14</f>
        <v>610861</v>
      </c>
    </row>
    <row r="15" spans="1:7">
      <c r="A15" t="s">
        <v>16</v>
      </c>
      <c r="B15" s="2">
        <v>6492970</v>
      </c>
      <c r="C15" s="2">
        <v>6279684</v>
      </c>
      <c r="D15" s="2">
        <v>6438593</v>
      </c>
      <c r="E15" s="2">
        <f>C15-B15</f>
        <v>-213286</v>
      </c>
      <c r="F15" s="2">
        <f>D15-C15</f>
        <v>158909</v>
      </c>
      <c r="G15" s="2">
        <f>D15-B15</f>
        <v>-54377</v>
      </c>
    </row>
    <row r="16" spans="1:7">
      <c r="A16" t="s">
        <v>17</v>
      </c>
      <c r="B16" s="2">
        <v>24194303</v>
      </c>
      <c r="C16" s="2">
        <v>24020701</v>
      </c>
      <c r="D16" s="2">
        <v>24722430</v>
      </c>
      <c r="E16" s="2">
        <f>C16-B16</f>
        <v>-173602</v>
      </c>
      <c r="F16" s="2">
        <f>D16-C16</f>
        <v>701729</v>
      </c>
      <c r="G16" s="2">
        <f>D16-B16</f>
        <v>528127</v>
      </c>
    </row>
    <row r="17" spans="1:7">
      <c r="B17" s="2"/>
      <c r="C17" s="2"/>
      <c r="D17" s="2"/>
      <c r="E17" s="2"/>
      <c r="F17" s="2"/>
      <c r="G17" s="2"/>
    </row>
    <row r="18" spans="1:7">
      <c r="A18" s="1" t="s">
        <v>18</v>
      </c>
      <c r="B18" s="3">
        <f>SUM(B3:B16)</f>
        <v>328270321</v>
      </c>
      <c r="C18" s="3">
        <f>SUM(C3:C16)</f>
        <v>335281598</v>
      </c>
      <c r="D18" s="3">
        <f>SUM(D3:D16)</f>
        <v>345228455</v>
      </c>
      <c r="E18" s="2">
        <f>C18-B18</f>
        <v>7011277</v>
      </c>
      <c r="F18" s="2">
        <f>D18-C18</f>
        <v>9946857</v>
      </c>
      <c r="G18" s="2">
        <f>D18-B18</f>
        <v>16958134</v>
      </c>
    </row>
    <row r="19" spans="1:7">
      <c r="B19" s="2"/>
      <c r="C19" s="2"/>
      <c r="D19" s="2"/>
      <c r="E19" s="2"/>
      <c r="F19" s="2"/>
      <c r="G19" s="2"/>
    </row>
    <row r="20" spans="1:7">
      <c r="A20" t="s">
        <v>20</v>
      </c>
      <c r="B20" s="2">
        <v>7297151</v>
      </c>
      <c r="C20" s="2">
        <v>7436841</v>
      </c>
      <c r="D20" s="2">
        <v>7576407</v>
      </c>
      <c r="E20" s="2">
        <f>C20-B20</f>
        <v>139690</v>
      </c>
      <c r="F20" s="2">
        <f>D20-C20</f>
        <v>139566</v>
      </c>
      <c r="G20" s="2">
        <f>D20-B20</f>
        <v>279256</v>
      </c>
    </row>
    <row r="21" spans="1:7">
      <c r="A21" t="s">
        <v>21</v>
      </c>
      <c r="B21" s="2">
        <v>5135414</v>
      </c>
      <c r="C21" s="2">
        <v>5347146</v>
      </c>
      <c r="D21" s="2">
        <v>5416290</v>
      </c>
      <c r="E21" s="2">
        <f>C21-B21</f>
        <v>211732</v>
      </c>
      <c r="F21" s="2">
        <f>D21-C21</f>
        <v>69144</v>
      </c>
      <c r="G21" s="2">
        <f>D21-B21</f>
        <v>280876</v>
      </c>
    </row>
    <row r="22" spans="1:7">
      <c r="A22" t="s">
        <v>22</v>
      </c>
      <c r="B22" s="2">
        <v>17595553</v>
      </c>
      <c r="C22" s="2">
        <v>16165708</v>
      </c>
      <c r="D22" s="2">
        <v>16626347</v>
      </c>
      <c r="E22" s="2">
        <f>C22-B22</f>
        <v>-1429845</v>
      </c>
      <c r="F22" s="2">
        <f>D22-C22</f>
        <v>460639</v>
      </c>
      <c r="G22" s="2">
        <f>D22-B22</f>
        <v>-969206</v>
      </c>
    </row>
    <row r="23" spans="1:7">
      <c r="A23" t="s">
        <v>23</v>
      </c>
      <c r="B23" s="2">
        <v>15264296</v>
      </c>
      <c r="C23" s="2">
        <v>14371350</v>
      </c>
      <c r="D23" s="2">
        <v>14707903</v>
      </c>
      <c r="E23" s="2">
        <f>C23-B23</f>
        <v>-892946</v>
      </c>
      <c r="F23" s="2">
        <f>D23-C23</f>
        <v>336553</v>
      </c>
      <c r="G23" s="2">
        <f>D23-B23</f>
        <v>-556393</v>
      </c>
    </row>
    <row r="24" spans="1:7">
      <c r="A24" t="s">
        <v>24</v>
      </c>
      <c r="B24" s="2">
        <v>9257859</v>
      </c>
      <c r="C24" s="2">
        <v>9516315</v>
      </c>
      <c r="D24" s="2">
        <v>10034105</v>
      </c>
      <c r="E24" s="2">
        <f>C24-B24</f>
        <v>258456</v>
      </c>
      <c r="F24" s="2">
        <f>D24-C24</f>
        <v>517790</v>
      </c>
      <c r="G24" s="2">
        <f>D24-B24</f>
        <v>776246</v>
      </c>
    </row>
    <row r="25" spans="1:7">
      <c r="B25" s="2"/>
      <c r="C25" s="2"/>
      <c r="D25" s="2"/>
      <c r="E25" s="2"/>
      <c r="F25" s="2"/>
      <c r="G25" s="2"/>
    </row>
    <row r="26" spans="1:7">
      <c r="A26" s="1" t="s">
        <v>25</v>
      </c>
      <c r="B26" s="3">
        <f>SUM(B20:B24)</f>
        <v>54550273</v>
      </c>
      <c r="C26" s="3">
        <f>SUM(C20:C24)</f>
        <v>52837360</v>
      </c>
      <c r="D26" s="3">
        <f>SUM(D20:D24)</f>
        <v>54361052</v>
      </c>
      <c r="E26" s="2">
        <f>C26-B26</f>
        <v>-1712913</v>
      </c>
      <c r="F26" s="2">
        <f>D26-C26</f>
        <v>1523692</v>
      </c>
      <c r="G26" s="2">
        <f>D26-B26</f>
        <v>-189221</v>
      </c>
    </row>
    <row r="27" spans="1:7">
      <c r="B27" s="2"/>
      <c r="C27" s="2"/>
      <c r="D27" s="2"/>
      <c r="E27" s="2"/>
      <c r="F27" s="2"/>
      <c r="G27" s="2"/>
    </row>
    <row r="28" spans="1:7">
      <c r="A28" t="s">
        <v>26</v>
      </c>
      <c r="B28" s="2">
        <v>13708716</v>
      </c>
      <c r="C28" s="2">
        <v>14730342</v>
      </c>
      <c r="D28" s="2">
        <v>15217888</v>
      </c>
      <c r="E28" s="2">
        <f>C28-B28</f>
        <v>1021626</v>
      </c>
      <c r="F28" s="2">
        <f>D28-C28</f>
        <v>487546</v>
      </c>
      <c r="G28" s="2">
        <f>D28-B28</f>
        <v>1509172</v>
      </c>
    </row>
    <row r="29" spans="1:7">
      <c r="A29" t="s">
        <v>27</v>
      </c>
      <c r="B29" s="2">
        <v>4787703</v>
      </c>
      <c r="C29" s="2">
        <v>4864585</v>
      </c>
      <c r="D29" s="2">
        <v>4966126</v>
      </c>
      <c r="E29" s="2">
        <f>C29-B29</f>
        <v>76882</v>
      </c>
      <c r="F29" s="2">
        <f>D29-C29</f>
        <v>101541</v>
      </c>
      <c r="G29" s="2">
        <f>D29-B29</f>
        <v>178423</v>
      </c>
    </row>
    <row r="30" spans="1:7">
      <c r="A30" t="s">
        <v>36</v>
      </c>
      <c r="B30" s="2">
        <v>2419691</v>
      </c>
      <c r="C30" s="2">
        <v>2545177</v>
      </c>
      <c r="D30" s="2">
        <v>2602153</v>
      </c>
      <c r="E30" s="2">
        <f>C30-B30</f>
        <v>125486</v>
      </c>
      <c r="F30" s="2">
        <f>D30-C30</f>
        <v>56976</v>
      </c>
      <c r="G30" s="2">
        <f>D30-B30</f>
        <v>182462</v>
      </c>
    </row>
    <row r="31" spans="1:7">
      <c r="A31" t="s">
        <v>35</v>
      </c>
      <c r="B31" s="2">
        <v>9557491</v>
      </c>
      <c r="C31" s="2">
        <v>9930870</v>
      </c>
      <c r="D31" s="2">
        <v>10068808</v>
      </c>
      <c r="E31" s="2">
        <f>C31-B31</f>
        <v>373379</v>
      </c>
      <c r="F31" s="2">
        <f>D31-C31</f>
        <v>137938</v>
      </c>
      <c r="G31" s="2">
        <f>D31-B31</f>
        <v>511317</v>
      </c>
    </row>
    <row r="32" spans="1:7">
      <c r="A32" t="s">
        <v>28</v>
      </c>
      <c r="B32" s="2">
        <v>27365576</v>
      </c>
      <c r="C32" s="2">
        <v>27899963</v>
      </c>
      <c r="D32" s="2">
        <v>28535719</v>
      </c>
      <c r="E32" s="2">
        <f>C32-B32</f>
        <v>534387</v>
      </c>
      <c r="F32" s="2">
        <f>D32-C32</f>
        <v>635756</v>
      </c>
      <c r="G32" s="2">
        <f>D32-B32</f>
        <v>1170143</v>
      </c>
    </row>
    <row r="33" spans="1:7">
      <c r="A33" t="s">
        <v>29</v>
      </c>
      <c r="B33" s="2">
        <v>13438717</v>
      </c>
      <c r="C33" s="2">
        <v>12726089</v>
      </c>
      <c r="D33" s="2">
        <v>13038643</v>
      </c>
      <c r="E33" s="2">
        <f>C33-B33</f>
        <v>-712628</v>
      </c>
      <c r="F33" s="2">
        <f>D33-C33</f>
        <v>312554</v>
      </c>
      <c r="G33" s="2">
        <f>D33-B33</f>
        <v>-400074</v>
      </c>
    </row>
    <row r="34" spans="1:7">
      <c r="A34" t="s">
        <v>30</v>
      </c>
      <c r="B34" s="2">
        <v>13757606</v>
      </c>
      <c r="C34" s="2">
        <v>13483976</v>
      </c>
      <c r="D34" s="2">
        <v>13753926</v>
      </c>
      <c r="E34" s="2">
        <f>C34-B34</f>
        <v>-273630</v>
      </c>
      <c r="F34" s="2">
        <f>D34-C34</f>
        <v>269950</v>
      </c>
      <c r="G34" s="2">
        <f>D34-B34</f>
        <v>-3680</v>
      </c>
    </row>
    <row r="35" spans="1:7">
      <c r="B35" s="2"/>
      <c r="C35" s="2"/>
      <c r="D35" s="2"/>
      <c r="E35" s="2"/>
      <c r="F35" s="2"/>
      <c r="G35" s="2"/>
    </row>
    <row r="36" spans="1:7">
      <c r="A36" s="1" t="s">
        <v>31</v>
      </c>
      <c r="B36" s="3">
        <f>SUM(B28:B34)</f>
        <v>85035500</v>
      </c>
      <c r="C36" s="3">
        <f>SUM(C28:C34)</f>
        <v>86181002</v>
      </c>
      <c r="D36" s="3">
        <f>SUM(D28:D34)</f>
        <v>88183263</v>
      </c>
      <c r="E36" s="3">
        <f>C36-B36</f>
        <v>1145502</v>
      </c>
      <c r="F36" s="3">
        <f>D36-C36</f>
        <v>2002261</v>
      </c>
      <c r="G36" s="3">
        <f>D36-B36</f>
        <v>3147763</v>
      </c>
    </row>
    <row r="37" spans="1:7">
      <c r="A37" s="1" t="s">
        <v>37</v>
      </c>
      <c r="B37" s="3">
        <f>B18+B26+B36</f>
        <v>467856094</v>
      </c>
      <c r="C37" s="3">
        <f>C18+C26+C36</f>
        <v>474299960</v>
      </c>
      <c r="D37" s="3">
        <f>D18+D26+D36</f>
        <v>487772770</v>
      </c>
      <c r="E37" s="3">
        <f>E18+E26+E36</f>
        <v>6443866</v>
      </c>
      <c r="F37" s="3">
        <f>F18+F26+F36</f>
        <v>13472810</v>
      </c>
      <c r="G37" s="3">
        <f>G18+G26+G36</f>
        <v>19916676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 BLDG, RE BLDG, FDK</vt:lpstr>
      <vt:lpstr>Total  Aid</vt:lpstr>
    </vt:vector>
  </TitlesOfParts>
  <Company>New York State Senate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senateuser</dc:creator>
  <cp:lastModifiedBy>senateuser</cp:lastModifiedBy>
  <dcterms:created xsi:type="dcterms:W3CDTF">2014-03-28T15:51:13Z</dcterms:created>
  <dcterms:modified xsi:type="dcterms:W3CDTF">2014-04-08T14:40:35Z</dcterms:modified>
</cp:coreProperties>
</file>